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nc Durmaz\Dropbox\Teaching\Int to Env Econ\"/>
    </mc:Choice>
  </mc:AlternateContent>
  <bookViews>
    <workbookView xWindow="0" yWindow="0" windowWidth="28800" windowHeight="12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H7" i="1" s="1"/>
  <c r="I11" i="1" l="1"/>
  <c r="I15" i="1"/>
  <c r="I7" i="1"/>
  <c r="J7" i="1" s="1"/>
  <c r="K7" i="1" s="1"/>
  <c r="H4" i="1"/>
  <c r="I4" i="1" s="1"/>
  <c r="F18" i="1" l="1"/>
  <c r="E18" i="1"/>
  <c r="J11" i="1"/>
  <c r="K11" i="1" s="1"/>
  <c r="L11" i="1" s="1"/>
  <c r="E17" i="1" s="1"/>
  <c r="J15" i="1"/>
  <c r="K15" i="1" s="1"/>
  <c r="L15" i="1" s="1"/>
  <c r="J4" i="1"/>
  <c r="K4" i="1" s="1"/>
  <c r="D18" i="1" l="1"/>
  <c r="F17" i="1"/>
  <c r="C18" i="1"/>
  <c r="D17" i="1"/>
  <c r="C17" i="1"/>
</calcChain>
</file>

<file path=xl/sharedStrings.xml><?xml version="1.0" encoding="utf-8"?>
<sst xmlns="http://schemas.openxmlformats.org/spreadsheetml/2006/main" count="36" uniqueCount="25">
  <si>
    <t>K</t>
  </si>
  <si>
    <t>gamma</t>
  </si>
  <si>
    <t>theta</t>
  </si>
  <si>
    <t>w</t>
  </si>
  <si>
    <t>p</t>
  </si>
  <si>
    <t>h</t>
  </si>
  <si>
    <t>profit</t>
  </si>
  <si>
    <t xml:space="preserve">h </t>
  </si>
  <si>
    <t xml:space="preserve">q </t>
  </si>
  <si>
    <t>x</t>
  </si>
  <si>
    <t>psi</t>
  </si>
  <si>
    <t xml:space="preserve">P1 </t>
  </si>
  <si>
    <t>Nash (compete)</t>
  </si>
  <si>
    <t>Cooperate</t>
  </si>
  <si>
    <t>P2</t>
  </si>
  <si>
    <t>q</t>
  </si>
  <si>
    <t>p2-nash</t>
  </si>
  <si>
    <t>p1 - coop</t>
  </si>
  <si>
    <t>Nash Eq.</t>
  </si>
  <si>
    <t>Cooperate solution</t>
  </si>
  <si>
    <t>PARAMETERS</t>
  </si>
  <si>
    <t xml:space="preserve">The fisher's (prisoner's) dilemma </t>
  </si>
  <si>
    <t xml:space="preserve">profit </t>
  </si>
  <si>
    <t>p2-coop                                                                                     (p2 catches the cooperative quantity)</t>
  </si>
  <si>
    <t xml:space="preserve">        p1 - nash                    (p1 gives its best response given p2 catches the cooperative quantity)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</si>
</sst>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2" fontId="3" fillId="0" borderId="1" xfId="0" applyNumberFormat="1" applyFont="1" applyBorder="1"/>
    <xf numFmtId="2" fontId="3" fillId="2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workbookViewId="0">
      <selection activeCell="A14" sqref="A14:F14"/>
    </sheetView>
  </sheetViews>
  <sheetFormatPr defaultRowHeight="15" x14ac:dyDescent="0.25"/>
  <cols>
    <col min="8" max="8" width="20" customWidth="1"/>
    <col min="9" max="9" width="11.5703125" customWidth="1"/>
    <col min="10" max="10" width="11.7109375" customWidth="1"/>
    <col min="11" max="11" width="10.28515625" customWidth="1"/>
    <col min="14" max="14" width="13.7109375" customWidth="1"/>
    <col min="15" max="15" width="21" customWidth="1"/>
  </cols>
  <sheetData>
    <row r="2" spans="1:12" x14ac:dyDescent="0.25">
      <c r="A2" s="4" t="s">
        <v>20</v>
      </c>
      <c r="B2" s="4"/>
      <c r="C2" s="4"/>
      <c r="D2" s="4"/>
      <c r="E2" s="4"/>
      <c r="F2" s="2"/>
      <c r="G2" s="1"/>
      <c r="H2" s="5" t="s">
        <v>18</v>
      </c>
      <c r="I2" s="5"/>
      <c r="J2" s="5"/>
    </row>
    <row r="3" spans="1:12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6" t="s">
        <v>10</v>
      </c>
      <c r="G3" s="1"/>
      <c r="H3" s="2" t="s">
        <v>7</v>
      </c>
      <c r="I3" s="2" t="s">
        <v>9</v>
      </c>
      <c r="J3" s="2" t="s">
        <v>8</v>
      </c>
      <c r="K3" s="2" t="s">
        <v>6</v>
      </c>
    </row>
    <row r="4" spans="1:12" x14ac:dyDescent="0.25">
      <c r="A4" s="1">
        <v>1000</v>
      </c>
      <c r="B4" s="1">
        <v>1</v>
      </c>
      <c r="C4" s="1">
        <v>0.1</v>
      </c>
      <c r="D4" s="1">
        <v>2000</v>
      </c>
      <c r="E4" s="1">
        <v>10000</v>
      </c>
      <c r="F4" s="7">
        <f>$B$4*($C$4*$E$4*$A$4-$D$4)/($C$4^2*$E$4*$A$4)</f>
        <v>9.9799999999999986</v>
      </c>
      <c r="G4" s="1"/>
      <c r="H4" s="1">
        <f>F4/3</f>
        <v>3.3266666666666662</v>
      </c>
      <c r="I4" s="1">
        <f>$A$4*(1-$C$4*(2*$H$4/$B$4))</f>
        <v>334.66666666666669</v>
      </c>
      <c r="J4" s="1">
        <f>$C$4*$H$4*I4</f>
        <v>111.33244444444445</v>
      </c>
      <c r="K4" s="1">
        <f>$E$4*$J$4-$D$4*$H$4</f>
        <v>1106671.1111111112</v>
      </c>
    </row>
    <row r="5" spans="1:12" ht="27" customHeight="1" x14ac:dyDescent="0.25">
      <c r="H5" s="5" t="s">
        <v>19</v>
      </c>
      <c r="I5" s="5"/>
      <c r="J5" s="5"/>
    </row>
    <row r="6" spans="1:12" x14ac:dyDescent="0.25">
      <c r="H6" s="2" t="s">
        <v>7</v>
      </c>
      <c r="I6" s="2" t="s">
        <v>9</v>
      </c>
      <c r="J6" s="2" t="s">
        <v>8</v>
      </c>
      <c r="K6" s="2" t="s">
        <v>22</v>
      </c>
      <c r="L6" s="2"/>
    </row>
    <row r="7" spans="1:12" x14ac:dyDescent="0.25">
      <c r="H7" s="1">
        <f>(F4/2)/2</f>
        <v>2.4949999999999997</v>
      </c>
      <c r="I7" s="1">
        <f>$A$4*(1-$C$4*(2*$H$7/$B$4))</f>
        <v>501.00000000000011</v>
      </c>
      <c r="J7" s="1">
        <f>C4*H7*I7</f>
        <v>124.99950000000001</v>
      </c>
      <c r="K7" s="1">
        <f>E4*J7-D4*H7</f>
        <v>1245005.0000000002</v>
      </c>
      <c r="L7" s="1"/>
    </row>
    <row r="9" spans="1:12" ht="29.25" customHeight="1" x14ac:dyDescent="0.25">
      <c r="I9" s="15" t="s">
        <v>23</v>
      </c>
      <c r="J9" s="15"/>
      <c r="K9" s="15"/>
      <c r="L9" s="15"/>
    </row>
    <row r="10" spans="1:12" x14ac:dyDescent="0.25">
      <c r="I10" s="14" t="s">
        <v>5</v>
      </c>
      <c r="J10" s="2" t="s">
        <v>9</v>
      </c>
      <c r="K10" s="2" t="s">
        <v>15</v>
      </c>
      <c r="L10" s="2" t="s">
        <v>6</v>
      </c>
    </row>
    <row r="11" spans="1:12" ht="47.25" customHeight="1" x14ac:dyDescent="0.25">
      <c r="H11" s="16" t="s">
        <v>24</v>
      </c>
      <c r="I11" s="1">
        <f>(C4*E4*A4*(B4-C4*H7)-D4*B4)/(2*C4^2*E4*A4)</f>
        <v>3.7424999999999993</v>
      </c>
      <c r="J11" s="1">
        <f>$A$4*(1-$C$4*(($I$11+H7)/$B$4))</f>
        <v>376.25000000000006</v>
      </c>
      <c r="K11" s="1">
        <f>$C$4*I11*J11</f>
        <v>140.81156250000001</v>
      </c>
      <c r="L11" s="1">
        <f>$E$4*K11-$D$4*I11</f>
        <v>1400630.625</v>
      </c>
    </row>
    <row r="13" spans="1:12" x14ac:dyDescent="0.25">
      <c r="G13" s="3"/>
      <c r="I13" s="4" t="s">
        <v>16</v>
      </c>
      <c r="J13" s="4"/>
      <c r="K13" s="4"/>
      <c r="L13" s="4"/>
    </row>
    <row r="14" spans="1:12" x14ac:dyDescent="0.25">
      <c r="A14" s="18" t="s">
        <v>21</v>
      </c>
      <c r="B14" s="18"/>
      <c r="C14" s="18"/>
      <c r="D14" s="18"/>
      <c r="E14" s="18"/>
      <c r="F14" s="18"/>
      <c r="G14" s="3"/>
      <c r="I14" s="2" t="s">
        <v>5</v>
      </c>
      <c r="J14" s="2" t="s">
        <v>9</v>
      </c>
      <c r="K14" s="2" t="s">
        <v>15</v>
      </c>
      <c r="L14" s="2" t="s">
        <v>6</v>
      </c>
    </row>
    <row r="15" spans="1:12" x14ac:dyDescent="0.25">
      <c r="A15" s="8"/>
      <c r="B15" s="8"/>
      <c r="C15" s="9" t="s">
        <v>14</v>
      </c>
      <c r="D15" s="9"/>
      <c r="E15" s="9"/>
      <c r="F15" s="9"/>
      <c r="H15" s="17" t="s">
        <v>17</v>
      </c>
      <c r="I15" s="1">
        <f>H7</f>
        <v>2.4949999999999997</v>
      </c>
      <c r="J15" s="1">
        <f>$A$4*(1-$C$4*(($I$11+H7)/$B$4))</f>
        <v>376.25000000000006</v>
      </c>
      <c r="K15" s="1">
        <f>$C$4*I15*J15</f>
        <v>93.874375000000001</v>
      </c>
      <c r="L15" s="1">
        <f>$E$4*K15-$D$4*I15</f>
        <v>933753.75</v>
      </c>
    </row>
    <row r="16" spans="1:12" x14ac:dyDescent="0.25">
      <c r="A16" s="8"/>
      <c r="B16" s="8"/>
      <c r="C16" s="10" t="s">
        <v>12</v>
      </c>
      <c r="D16" s="10"/>
      <c r="E16" s="9" t="s">
        <v>13</v>
      </c>
      <c r="F16" s="9"/>
    </row>
    <row r="17" spans="1:6" x14ac:dyDescent="0.25">
      <c r="A17" s="10" t="s">
        <v>11</v>
      </c>
      <c r="B17" s="11" t="s">
        <v>12</v>
      </c>
      <c r="C17" s="13">
        <f>K4/1000000</f>
        <v>1.1066711111111112</v>
      </c>
      <c r="D17" s="13">
        <f>K4/1000000</f>
        <v>1.1066711111111112</v>
      </c>
      <c r="E17" s="12">
        <f>L11/1000000</f>
        <v>1.400630625</v>
      </c>
      <c r="F17" s="12">
        <f>L15/1000000</f>
        <v>0.93375375000000005</v>
      </c>
    </row>
    <row r="18" spans="1:6" ht="19.5" customHeight="1" x14ac:dyDescent="0.25">
      <c r="A18" s="10"/>
      <c r="B18" s="11" t="s">
        <v>13</v>
      </c>
      <c r="C18" s="12">
        <f>L15/1000000</f>
        <v>0.93375375000000005</v>
      </c>
      <c r="D18" s="12">
        <f>L11/1000000</f>
        <v>1.400630625</v>
      </c>
      <c r="E18" s="12">
        <f>K7/1000000</f>
        <v>1.2450050000000001</v>
      </c>
      <c r="F18" s="12">
        <f>K7/1000000</f>
        <v>1.2450050000000001</v>
      </c>
    </row>
  </sheetData>
  <mergeCells count="10">
    <mergeCell ref="E16:F16"/>
    <mergeCell ref="C15:F15"/>
    <mergeCell ref="I13:L13"/>
    <mergeCell ref="A14:F14"/>
    <mergeCell ref="H2:J2"/>
    <mergeCell ref="H5:J5"/>
    <mergeCell ref="A17:A18"/>
    <mergeCell ref="C16:D16"/>
    <mergeCell ref="A2:E2"/>
    <mergeCell ref="I9:L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NA</cp:lastModifiedBy>
  <dcterms:created xsi:type="dcterms:W3CDTF">2018-11-14T19:21:51Z</dcterms:created>
  <dcterms:modified xsi:type="dcterms:W3CDTF">2018-11-15T18:41:54Z</dcterms:modified>
</cp:coreProperties>
</file>